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f8604ceb0fd0f213/Documents/SILC CONGRESS/Compendium/"/>
    </mc:Choice>
  </mc:AlternateContent>
  <xr:revisionPtr revIDLastSave="0" documentId="8_{E747726B-6526-4A62-8CA3-C1E7C32D0F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  <c r="C50" i="1" l="1"/>
  <c r="B50" i="1"/>
  <c r="D50" i="1"/>
  <c r="C40" i="1"/>
  <c r="B40" i="1"/>
  <c r="D40" i="1"/>
  <c r="C16" i="1"/>
  <c r="B16" i="1"/>
  <c r="D16" i="1"/>
  <c r="B51" i="1" l="1"/>
  <c r="B53" i="1" s="1"/>
  <c r="C51" i="1"/>
  <c r="C53" i="1" s="1"/>
  <c r="D51" i="1"/>
  <c r="D53" i="1" s="1"/>
</calcChain>
</file>

<file path=xl/sharedStrings.xml><?xml version="1.0" encoding="utf-8"?>
<sst xmlns="http://schemas.openxmlformats.org/spreadsheetml/2006/main" count="57" uniqueCount="52">
  <si>
    <t>EXPENSES</t>
  </si>
  <si>
    <t>Executive Director</t>
  </si>
  <si>
    <t>Accountant</t>
  </si>
  <si>
    <t>OPERATIONS</t>
  </si>
  <si>
    <t>utilities</t>
  </si>
  <si>
    <t>Office supplies</t>
  </si>
  <si>
    <t>Web site</t>
  </si>
  <si>
    <t>Copier</t>
  </si>
  <si>
    <t>Furniture</t>
  </si>
  <si>
    <t>Travel</t>
  </si>
  <si>
    <t>Meetings</t>
  </si>
  <si>
    <t xml:space="preserve">Computer </t>
  </si>
  <si>
    <t>Database</t>
  </si>
  <si>
    <t>Insurance</t>
  </si>
  <si>
    <t>501c3 application</t>
  </si>
  <si>
    <t>SPIL GOALS</t>
  </si>
  <si>
    <t>Board Directors - resource development</t>
  </si>
  <si>
    <t>payroll</t>
  </si>
  <si>
    <t>Rent (shared office)</t>
  </si>
  <si>
    <t>990 report</t>
  </si>
  <si>
    <t>audit</t>
  </si>
  <si>
    <t>zoom</t>
  </si>
  <si>
    <t>Phones plus landline</t>
  </si>
  <si>
    <t>email</t>
  </si>
  <si>
    <t xml:space="preserve">software 365 </t>
  </si>
  <si>
    <t>Training/staff development</t>
  </si>
  <si>
    <t>projector</t>
  </si>
  <si>
    <t>ADA - interpreters/language</t>
  </si>
  <si>
    <t>Improve SILC effectiveness</t>
  </si>
  <si>
    <t>Increase SILC member Knowledge</t>
  </si>
  <si>
    <t>Increase CIL capacity</t>
  </si>
  <si>
    <t>Public policy briefs</t>
  </si>
  <si>
    <t>Populations</t>
  </si>
  <si>
    <t>Youth</t>
  </si>
  <si>
    <t>Year 3</t>
  </si>
  <si>
    <t>Year 1</t>
  </si>
  <si>
    <t>Year 2</t>
  </si>
  <si>
    <t>contract</t>
  </si>
  <si>
    <t>PERSONNEL</t>
  </si>
  <si>
    <t>Total Personnel</t>
  </si>
  <si>
    <t>Total Operations</t>
  </si>
  <si>
    <t>Total SPIL Costs</t>
  </si>
  <si>
    <t>ED salary for partial year.  Includes salary and benefits</t>
  </si>
  <si>
    <t>Grand Total</t>
  </si>
  <si>
    <t>Notes</t>
  </si>
  <si>
    <t>Title VII Funds  - Chapter 1, Part B 2017</t>
  </si>
  <si>
    <t>DVR Sec. 101(a)(18) Inn &amp; Expand</t>
  </si>
  <si>
    <t>Other</t>
  </si>
  <si>
    <t>Revenue</t>
  </si>
  <si>
    <t>Total</t>
  </si>
  <si>
    <t>Difference between  Revenue and Expenses</t>
  </si>
  <si>
    <t>Need to do resource development for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</si>
</sst>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1" fillId="0" borderId="0" xfId="1" applyFont="1"/>
    <xf numFmtId="0" fontId="1" fillId="0" borderId="1" xfId="0" applyFont="1" applyBorder="1" applyAlignment="1">
      <alignment horizontal="right"/>
    </xf>
    <xf numFmtId="44" fontId="0" fillId="0" borderId="1" xfId="1" applyFont="1" applyBorder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44" fontId="1" fillId="0" borderId="3" xfId="1" applyFont="1" applyBorder="1"/>
    <xf numFmtId="44" fontId="0" fillId="0" borderId="3" xfId="1" applyFont="1" applyBorder="1"/>
    <xf numFmtId="44" fontId="0" fillId="0" borderId="4" xfId="1" applyFont="1" applyBorder="1"/>
    <xf numFmtId="0" fontId="1" fillId="0" borderId="6" xfId="0" applyFont="1" applyBorder="1" applyAlignment="1">
      <alignment horizontal="right"/>
    </xf>
    <xf numFmtId="0" fontId="0" fillId="0" borderId="5" xfId="0" applyBorder="1"/>
    <xf numFmtId="44" fontId="0" fillId="0" borderId="5" xfId="1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44" fontId="1" fillId="0" borderId="6" xfId="1" applyFont="1" applyBorder="1"/>
    <xf numFmtId="44" fontId="1" fillId="0" borderId="1" xfId="0" applyNumberFormat="1" applyFont="1" applyBorder="1"/>
    <xf numFmtId="4" fontId="1" fillId="0" borderId="1" xfId="0" applyNumberFormat="1" applyFont="1" applyBorder="1"/>
    <xf numFmtId="0" fontId="3" fillId="0" borderId="1" xfId="0" applyFont="1" applyBorder="1"/>
    <xf numFmtId="0" fontId="1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3"/>
  <sheetViews>
    <sheetView tabSelected="1" topLeftCell="A34" workbookViewId="0">
      <selection activeCell="E36" sqref="E36"/>
    </sheetView>
  </sheetViews>
  <sheetFormatPr defaultRowHeight="14.4" x14ac:dyDescent="0.3"/>
  <cols>
    <col min="1" max="1" width="37.33203125" customWidth="1"/>
    <col min="2" max="2" width="20" customWidth="1"/>
    <col min="3" max="3" width="16" customWidth="1"/>
    <col min="4" max="4" width="17.88671875" customWidth="1"/>
    <col min="5" max="5" width="47.88671875" customWidth="1"/>
  </cols>
  <sheetData>
    <row r="2" spans="1:5" ht="15.6" x14ac:dyDescent="0.3">
      <c r="A2" s="25" t="s">
        <v>48</v>
      </c>
      <c r="B2" s="25"/>
      <c r="C2" s="25"/>
      <c r="D2" s="25"/>
      <c r="E2" s="25"/>
    </row>
    <row r="3" spans="1:5" x14ac:dyDescent="0.3">
      <c r="A3" s="5"/>
      <c r="B3" s="15" t="s">
        <v>35</v>
      </c>
      <c r="C3" s="15" t="s">
        <v>36</v>
      </c>
      <c r="D3" s="15" t="s">
        <v>34</v>
      </c>
      <c r="E3" s="15" t="s">
        <v>44</v>
      </c>
    </row>
    <row r="4" spans="1:5" ht="31.2" x14ac:dyDescent="0.3">
      <c r="A4" s="16" t="s">
        <v>45</v>
      </c>
      <c r="B4" s="17">
        <v>92000</v>
      </c>
      <c r="C4" s="17">
        <v>92000</v>
      </c>
      <c r="D4" s="17">
        <v>92000</v>
      </c>
      <c r="E4" s="5"/>
    </row>
    <row r="5" spans="1:5" ht="15.6" x14ac:dyDescent="0.3">
      <c r="A5" s="16" t="s">
        <v>46</v>
      </c>
      <c r="B5" s="18">
        <v>48000</v>
      </c>
      <c r="C5" s="18">
        <v>48000</v>
      </c>
      <c r="D5" s="18">
        <v>48000</v>
      </c>
      <c r="E5" s="5"/>
    </row>
    <row r="6" spans="1:5" ht="15.6" x14ac:dyDescent="0.3">
      <c r="A6" s="19" t="s">
        <v>47</v>
      </c>
      <c r="B6" s="18"/>
      <c r="C6" s="20"/>
      <c r="D6" s="21"/>
      <c r="E6" s="5"/>
    </row>
    <row r="7" spans="1:5" x14ac:dyDescent="0.3">
      <c r="A7" s="3" t="s">
        <v>49</v>
      </c>
      <c r="B7" s="24">
        <f>SUM(B4:B6)</f>
        <v>140000</v>
      </c>
      <c r="C7" s="24">
        <f t="shared" ref="C7:D7" si="0">SUM(C4:C6)</f>
        <v>140000</v>
      </c>
      <c r="D7" s="24">
        <f t="shared" si="0"/>
        <v>140000</v>
      </c>
      <c r="E7" s="5"/>
    </row>
    <row r="10" spans="1:5" x14ac:dyDescent="0.3">
      <c r="A10" s="26" t="s">
        <v>0</v>
      </c>
      <c r="B10" s="26"/>
      <c r="C10" s="26"/>
      <c r="D10" s="26"/>
      <c r="E10" s="26"/>
    </row>
    <row r="11" spans="1:5" x14ac:dyDescent="0.3">
      <c r="A11" s="5"/>
      <c r="B11" s="15" t="s">
        <v>35</v>
      </c>
      <c r="C11" s="15" t="s">
        <v>36</v>
      </c>
      <c r="D11" s="15" t="s">
        <v>34</v>
      </c>
      <c r="E11" s="15" t="s">
        <v>44</v>
      </c>
    </row>
    <row r="12" spans="1:5" x14ac:dyDescent="0.3">
      <c r="A12" s="6" t="s">
        <v>38</v>
      </c>
      <c r="E12" s="5"/>
    </row>
    <row r="13" spans="1:5" x14ac:dyDescent="0.3">
      <c r="A13" s="5" t="s">
        <v>1</v>
      </c>
      <c r="B13" s="1">
        <v>72900</v>
      </c>
      <c r="C13" s="1">
        <v>90000</v>
      </c>
      <c r="D13" s="1">
        <v>90000</v>
      </c>
      <c r="E13" s="5" t="s">
        <v>42</v>
      </c>
    </row>
    <row r="14" spans="1:5" x14ac:dyDescent="0.3">
      <c r="A14" s="5" t="s">
        <v>2</v>
      </c>
      <c r="B14" s="1">
        <v>10000</v>
      </c>
      <c r="C14" s="1">
        <v>20000</v>
      </c>
      <c r="D14" s="1">
        <v>20000</v>
      </c>
      <c r="E14" s="5" t="s">
        <v>37</v>
      </c>
    </row>
    <row r="15" spans="1:5" x14ac:dyDescent="0.3">
      <c r="A15" s="5" t="s">
        <v>17</v>
      </c>
      <c r="B15" s="1"/>
      <c r="C15" s="1"/>
      <c r="D15" s="1">
        <v>2400</v>
      </c>
      <c r="E15" s="5" t="s">
        <v>37</v>
      </c>
    </row>
    <row r="16" spans="1:5" x14ac:dyDescent="0.3">
      <c r="A16" s="3" t="s">
        <v>39</v>
      </c>
      <c r="B16" s="2">
        <f>SUM(B13:B15)</f>
        <v>82900</v>
      </c>
      <c r="C16" s="2">
        <f>SUM(C13:C15)</f>
        <v>110000</v>
      </c>
      <c r="D16" s="2">
        <f>SUM(D13:D15)</f>
        <v>112400</v>
      </c>
      <c r="E16" s="5"/>
    </row>
    <row r="17" spans="1:5" x14ac:dyDescent="0.3">
      <c r="B17" s="1"/>
      <c r="C17" s="1"/>
      <c r="D17" s="1"/>
    </row>
    <row r="18" spans="1:5" x14ac:dyDescent="0.3">
      <c r="A18" s="7" t="s">
        <v>3</v>
      </c>
      <c r="B18" s="8"/>
      <c r="C18" s="9"/>
      <c r="D18" s="9"/>
      <c r="E18" s="14"/>
    </row>
    <row r="19" spans="1:5" x14ac:dyDescent="0.3">
      <c r="A19" s="5" t="s">
        <v>18</v>
      </c>
      <c r="B19" s="4"/>
      <c r="C19" s="4">
        <v>8000</v>
      </c>
      <c r="D19" s="4">
        <v>8000</v>
      </c>
      <c r="E19" s="5"/>
    </row>
    <row r="20" spans="1:5" x14ac:dyDescent="0.3">
      <c r="A20" s="5" t="s">
        <v>4</v>
      </c>
      <c r="B20" s="4"/>
      <c r="C20" s="4"/>
      <c r="D20" s="4"/>
      <c r="E20" s="5"/>
    </row>
    <row r="21" spans="1:5" x14ac:dyDescent="0.3">
      <c r="A21" s="5" t="s">
        <v>5</v>
      </c>
      <c r="B21" s="4">
        <v>500</v>
      </c>
      <c r="C21" s="4">
        <v>1000</v>
      </c>
      <c r="D21" s="4">
        <v>1500</v>
      </c>
      <c r="E21" s="5"/>
    </row>
    <row r="22" spans="1:5" x14ac:dyDescent="0.3">
      <c r="A22" s="5" t="s">
        <v>6</v>
      </c>
      <c r="B22" s="4">
        <v>1000</v>
      </c>
      <c r="C22" s="4">
        <v>1000</v>
      </c>
      <c r="D22" s="4">
        <v>1000</v>
      </c>
      <c r="E22" s="5"/>
    </row>
    <row r="23" spans="1:5" x14ac:dyDescent="0.3">
      <c r="A23" s="5" t="s">
        <v>7</v>
      </c>
      <c r="B23" s="4"/>
      <c r="C23" s="4">
        <v>2400</v>
      </c>
      <c r="D23" s="4">
        <v>1000</v>
      </c>
      <c r="E23" s="5"/>
    </row>
    <row r="24" spans="1:5" x14ac:dyDescent="0.3">
      <c r="A24" s="5" t="s">
        <v>8</v>
      </c>
      <c r="B24" s="4"/>
      <c r="C24" s="4">
        <v>1000</v>
      </c>
      <c r="D24" s="4">
        <v>0</v>
      </c>
      <c r="E24" s="5"/>
    </row>
    <row r="25" spans="1:5" x14ac:dyDescent="0.3">
      <c r="A25" s="5" t="s">
        <v>25</v>
      </c>
      <c r="B25" s="4">
        <v>5000</v>
      </c>
      <c r="C25" s="4">
        <v>10000</v>
      </c>
      <c r="D25" s="4">
        <v>15000</v>
      </c>
      <c r="E25" s="5"/>
    </row>
    <row r="26" spans="1:5" x14ac:dyDescent="0.3">
      <c r="A26" s="5" t="s">
        <v>9</v>
      </c>
      <c r="B26" s="4">
        <v>1000</v>
      </c>
      <c r="C26" s="4">
        <v>2000</v>
      </c>
      <c r="D26" s="4">
        <v>3000</v>
      </c>
      <c r="E26" s="5"/>
    </row>
    <row r="27" spans="1:5" x14ac:dyDescent="0.3">
      <c r="A27" s="5" t="s">
        <v>23</v>
      </c>
      <c r="B27" s="4">
        <v>2000</v>
      </c>
      <c r="C27" s="4">
        <v>2000</v>
      </c>
      <c r="D27" s="4">
        <v>2000</v>
      </c>
      <c r="E27" s="5"/>
    </row>
    <row r="28" spans="1:5" x14ac:dyDescent="0.3">
      <c r="A28" s="5" t="s">
        <v>11</v>
      </c>
      <c r="B28" s="4"/>
      <c r="C28" s="4"/>
      <c r="D28" s="4">
        <v>3000</v>
      </c>
      <c r="E28" s="5"/>
    </row>
    <row r="29" spans="1:5" x14ac:dyDescent="0.3">
      <c r="A29" s="5" t="s">
        <v>12</v>
      </c>
      <c r="B29" s="4"/>
      <c r="C29" s="4"/>
      <c r="D29" s="4"/>
      <c r="E29" s="5"/>
    </row>
    <row r="30" spans="1:5" x14ac:dyDescent="0.3">
      <c r="A30" s="5" t="s">
        <v>22</v>
      </c>
      <c r="B30" s="4">
        <v>600</v>
      </c>
      <c r="C30" s="4">
        <v>2750</v>
      </c>
      <c r="D30" s="4">
        <v>2750</v>
      </c>
      <c r="E30" s="5"/>
    </row>
    <row r="31" spans="1:5" x14ac:dyDescent="0.3">
      <c r="A31" s="5" t="s">
        <v>14</v>
      </c>
      <c r="B31" s="4">
        <v>800</v>
      </c>
      <c r="C31" s="4"/>
      <c r="D31" s="4"/>
      <c r="E31" s="5"/>
    </row>
    <row r="32" spans="1:5" x14ac:dyDescent="0.3">
      <c r="A32" s="5" t="s">
        <v>13</v>
      </c>
      <c r="B32" s="4">
        <v>5000</v>
      </c>
      <c r="C32" s="4">
        <v>5000</v>
      </c>
      <c r="D32" s="4">
        <v>5000</v>
      </c>
      <c r="E32" s="5"/>
    </row>
    <row r="33" spans="1:5" x14ac:dyDescent="0.3">
      <c r="A33" s="5" t="s">
        <v>16</v>
      </c>
      <c r="B33" s="4"/>
      <c r="C33" s="4">
        <v>1000</v>
      </c>
      <c r="D33" s="4">
        <v>2000</v>
      </c>
      <c r="E33" s="5"/>
    </row>
    <row r="34" spans="1:5" x14ac:dyDescent="0.3">
      <c r="A34" s="5" t="s">
        <v>27</v>
      </c>
      <c r="B34" s="4">
        <v>10000</v>
      </c>
      <c r="C34" s="4">
        <v>10000</v>
      </c>
      <c r="D34" s="4">
        <v>10000</v>
      </c>
      <c r="E34" s="5"/>
    </row>
    <row r="35" spans="1:5" x14ac:dyDescent="0.3">
      <c r="A35" s="5" t="s">
        <v>19</v>
      </c>
      <c r="B35" s="4">
        <v>500</v>
      </c>
      <c r="C35" s="4">
        <v>500</v>
      </c>
      <c r="D35" s="4">
        <v>500</v>
      </c>
      <c r="E35" s="5"/>
    </row>
    <row r="36" spans="1:5" x14ac:dyDescent="0.3">
      <c r="A36" s="5" t="s">
        <v>20</v>
      </c>
      <c r="B36" s="4"/>
      <c r="C36" s="4">
        <v>5000</v>
      </c>
      <c r="D36" s="4">
        <v>5000</v>
      </c>
      <c r="E36" s="5"/>
    </row>
    <row r="37" spans="1:5" x14ac:dyDescent="0.3">
      <c r="A37" s="5" t="s">
        <v>21</v>
      </c>
      <c r="B37" s="4">
        <v>240</v>
      </c>
      <c r="C37" s="4">
        <v>240</v>
      </c>
      <c r="D37" s="4">
        <v>240</v>
      </c>
      <c r="E37" s="5"/>
    </row>
    <row r="38" spans="1:5" x14ac:dyDescent="0.3">
      <c r="A38" s="5" t="s">
        <v>24</v>
      </c>
      <c r="B38" s="4">
        <v>750</v>
      </c>
      <c r="C38" s="4">
        <v>750</v>
      </c>
      <c r="D38" s="4">
        <v>750</v>
      </c>
      <c r="E38" s="5"/>
    </row>
    <row r="39" spans="1:5" ht="15" thickBot="1" x14ac:dyDescent="0.35">
      <c r="A39" s="12" t="s">
        <v>26</v>
      </c>
      <c r="B39" s="13"/>
      <c r="C39" s="13"/>
      <c r="D39" s="13">
        <v>1000</v>
      </c>
      <c r="E39" s="5"/>
    </row>
    <row r="40" spans="1:5" ht="15" thickTop="1" x14ac:dyDescent="0.3">
      <c r="A40" s="11" t="s">
        <v>40</v>
      </c>
      <c r="B40" s="22">
        <f>SUM(B19:B39)</f>
        <v>27390</v>
      </c>
      <c r="C40" s="22">
        <f>SUM(C19:C39)</f>
        <v>52640</v>
      </c>
      <c r="D40" s="22">
        <f>SUM(D19:D39)</f>
        <v>61740</v>
      </c>
      <c r="E40" s="5"/>
    </row>
    <row r="41" spans="1:5" x14ac:dyDescent="0.3">
      <c r="B41" s="1"/>
      <c r="C41" s="1"/>
      <c r="D41" s="1"/>
    </row>
    <row r="42" spans="1:5" x14ac:dyDescent="0.3">
      <c r="A42" s="7" t="s">
        <v>15</v>
      </c>
      <c r="B42" s="8"/>
      <c r="C42" s="9"/>
      <c r="D42" s="10"/>
      <c r="E42" s="5"/>
    </row>
    <row r="43" spans="1:5" x14ac:dyDescent="0.3">
      <c r="A43" s="5" t="s">
        <v>10</v>
      </c>
      <c r="B43" s="4">
        <v>30000</v>
      </c>
      <c r="C43" s="4">
        <v>30000</v>
      </c>
      <c r="D43" s="4">
        <v>40000</v>
      </c>
      <c r="E43" s="5"/>
    </row>
    <row r="44" spans="1:5" x14ac:dyDescent="0.3">
      <c r="A44" s="5" t="s">
        <v>28</v>
      </c>
      <c r="B44" s="4">
        <v>2000</v>
      </c>
      <c r="C44" s="4">
        <v>2000</v>
      </c>
      <c r="D44" s="4">
        <v>2000</v>
      </c>
      <c r="E44" s="5"/>
    </row>
    <row r="45" spans="1:5" x14ac:dyDescent="0.3">
      <c r="A45" s="5" t="s">
        <v>29</v>
      </c>
      <c r="B45" s="4">
        <v>5000</v>
      </c>
      <c r="C45" s="4">
        <v>5000</v>
      </c>
      <c r="D45" s="4">
        <v>15800</v>
      </c>
      <c r="E45" s="5"/>
    </row>
    <row r="46" spans="1:5" x14ac:dyDescent="0.3">
      <c r="A46" s="5" t="s">
        <v>30</v>
      </c>
      <c r="B46" s="4">
        <v>500</v>
      </c>
      <c r="C46" s="4">
        <v>500</v>
      </c>
      <c r="D46" s="4">
        <v>500</v>
      </c>
      <c r="E46" s="5"/>
    </row>
    <row r="47" spans="1:5" x14ac:dyDescent="0.3">
      <c r="A47" s="5" t="s">
        <v>31</v>
      </c>
      <c r="B47" s="4"/>
      <c r="C47" s="4">
        <v>500</v>
      </c>
      <c r="D47" s="4">
        <v>500</v>
      </c>
      <c r="E47" s="5"/>
    </row>
    <row r="48" spans="1:5" x14ac:dyDescent="0.3">
      <c r="A48" s="5" t="s">
        <v>32</v>
      </c>
      <c r="B48" s="4">
        <v>5000</v>
      </c>
      <c r="C48" s="4">
        <v>10000</v>
      </c>
      <c r="D48" s="4">
        <v>16600</v>
      </c>
      <c r="E48" s="5"/>
    </row>
    <row r="49" spans="1:5" ht="15" thickBot="1" x14ac:dyDescent="0.35">
      <c r="A49" s="12" t="s">
        <v>33</v>
      </c>
      <c r="B49" s="13">
        <v>5000</v>
      </c>
      <c r="C49" s="13">
        <v>10000</v>
      </c>
      <c r="D49" s="13">
        <v>22000</v>
      </c>
      <c r="E49" s="5"/>
    </row>
    <row r="50" spans="1:5" ht="15" thickTop="1" x14ac:dyDescent="0.3">
      <c r="A50" s="11" t="s">
        <v>41</v>
      </c>
      <c r="B50" s="22">
        <f>SUM(B43:B49)</f>
        <v>47500</v>
      </c>
      <c r="C50" s="22">
        <f>SUM(C43:C49)</f>
        <v>58000</v>
      </c>
      <c r="D50" s="22">
        <f>SUM(D43:D49)</f>
        <v>97400</v>
      </c>
      <c r="E50" s="5"/>
    </row>
    <row r="51" spans="1:5" x14ac:dyDescent="0.3">
      <c r="A51" s="3" t="s">
        <v>43</v>
      </c>
      <c r="B51" s="23">
        <f>B16+B40+B50</f>
        <v>157790</v>
      </c>
      <c r="C51" s="23">
        <f>C16+C40+C50</f>
        <v>220640</v>
      </c>
      <c r="D51" s="23">
        <f>D16+D40+D50</f>
        <v>271540</v>
      </c>
      <c r="E51" s="5"/>
    </row>
    <row r="53" spans="1:5" x14ac:dyDescent="0.3">
      <c r="A53" s="6" t="s">
        <v>50</v>
      </c>
      <c r="B53" s="23">
        <f>B7-B51</f>
        <v>-17790</v>
      </c>
      <c r="C53" s="23">
        <f t="shared" ref="C53:D53" si="1">C7-C51</f>
        <v>-80640</v>
      </c>
      <c r="D53" s="23">
        <f t="shared" si="1"/>
        <v>-131540</v>
      </c>
      <c r="E53" s="5" t="s">
        <v>51</v>
      </c>
    </row>
  </sheetData>
  <mergeCells count="2">
    <mergeCell ref="A2:E2"/>
    <mergeCell ref="A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Jaime</cp:lastModifiedBy>
  <dcterms:created xsi:type="dcterms:W3CDTF">2018-07-30T21:09:58Z</dcterms:created>
  <dcterms:modified xsi:type="dcterms:W3CDTF">2022-04-28T16:35:57Z</dcterms:modified>
</cp:coreProperties>
</file>